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105" windowHeight="11565" activeTab="0"/>
  </bookViews>
  <sheets>
    <sheet name="for WORD" sheetId="1" r:id="rId1"/>
  </sheets>
  <definedNames>
    <definedName name="_xlnm.Print_Area" localSheetId="0">'for WORD'!$A$1:$AM$25</definedName>
    <definedName name="_xlnm.Print_Titles" localSheetId="0">'for WORD'!$A:$A</definedName>
  </definedNames>
  <calcPr fullCalcOnLoad="1"/>
</workbook>
</file>

<file path=xl/sharedStrings.xml><?xml version="1.0" encoding="utf-8"?>
<sst xmlns="http://schemas.openxmlformats.org/spreadsheetml/2006/main" count="82" uniqueCount="46">
  <si>
    <t>Study</t>
  </si>
  <si>
    <t>Ward</t>
  </si>
  <si>
    <t>Gateway Features</t>
  </si>
  <si>
    <t>Textured Crosswalks</t>
  </si>
  <si>
    <t>Narrowing of Streets</t>
  </si>
  <si>
    <t>Realigned Intersections</t>
  </si>
  <si>
    <t>Speed Humps</t>
  </si>
  <si>
    <t>Raised Crosswalks</t>
  </si>
  <si>
    <t>Raised Intersections</t>
  </si>
  <si>
    <t xml:space="preserve">Traffic Circles </t>
  </si>
  <si>
    <t>Intersection Narrowings</t>
  </si>
  <si>
    <t>Mid-block Narrowings</t>
  </si>
  <si>
    <t>Median Narrowings</t>
  </si>
  <si>
    <t>Total ATM Measures</t>
  </si>
  <si>
    <t>Signals</t>
  </si>
  <si>
    <t>Sidewalks</t>
  </si>
  <si>
    <t>Total Measures</t>
  </si>
  <si>
    <t xml:space="preserve">Barrhaven </t>
  </si>
  <si>
    <t>Sandy Hill</t>
  </si>
  <si>
    <t>New Edinburgh</t>
  </si>
  <si>
    <t>Somereset Heights</t>
  </si>
  <si>
    <t>Booth</t>
  </si>
  <si>
    <t>Woodroffe Avenue</t>
  </si>
  <si>
    <t>Parkdale</t>
  </si>
  <si>
    <t>Main Street</t>
  </si>
  <si>
    <t>Glebe</t>
  </si>
  <si>
    <t>Dalhousie South</t>
  </si>
  <si>
    <t>Delmar &amp; Featherston</t>
  </si>
  <si>
    <t>Pleasant Park</t>
  </si>
  <si>
    <t>Carleton Heights</t>
  </si>
  <si>
    <t>Alta Vista</t>
  </si>
  <si>
    <t xml:space="preserve">Quantity </t>
  </si>
  <si>
    <t xml:space="preserve">Cost </t>
  </si>
  <si>
    <t>Final Report Date</t>
  </si>
  <si>
    <t>Cost</t>
  </si>
  <si>
    <t xml:space="preserve">Old Ottawa South </t>
  </si>
  <si>
    <t>Other Misc.</t>
  </si>
  <si>
    <t>Centretown/ Kent Street</t>
  </si>
  <si>
    <t>City 
Wide
Total</t>
  </si>
  <si>
    <t>Forwarded to NCC
 or others</t>
  </si>
  <si>
    <t xml:space="preserve">Note: Old Ottawa South's cost of measures is an estimate based on preliminary recommendations  </t>
  </si>
  <si>
    <t>Curb Radii Reductions</t>
  </si>
  <si>
    <t>In Conjunction with Road Reconstructions</t>
  </si>
  <si>
    <t>Island Park, Kirkwood. &amp; Churchill</t>
  </si>
  <si>
    <t>2011.08.31</t>
  </si>
  <si>
    <r>
      <rPr>
        <b/>
        <sz val="12"/>
        <color indexed="8"/>
        <rFont val="Arial"/>
        <family val="2"/>
      </rPr>
      <t>Document 4 - Outstanding Area Traffic Managment Measures List
Quantity / Cost Breakdown by Study / Measure Type</t>
    </r>
    <r>
      <rPr>
        <sz val="10"/>
        <color theme="1"/>
        <rFont val="Arial"/>
        <family val="2"/>
      </rPr>
      <t xml:space="preserve">
(Note: cost indicated in $1,000s)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</si>
</sst>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"/>
    <numFmt numFmtId="174" formatCode="&quot;$&quot;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3.5"/>
      <name val="MS Sans Serif"/>
      <family val="2"/>
    </font>
    <font>
      <b/>
      <sz val="13.5"/>
      <name val="Arial"/>
      <family val="2"/>
    </font>
    <font>
      <sz val="7"/>
      <name val="Arial"/>
      <family val="2"/>
    </font>
    <font>
      <b/>
      <sz val="7"/>
      <name val="MS Sans Serif"/>
      <family val="2"/>
    </font>
    <font>
      <b/>
      <sz val="8.5"/>
      <name val="MS Sans Serif"/>
      <family val="2"/>
    </font>
    <font>
      <b/>
      <sz val="8.5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6" borderId="11" xfId="0" applyNumberFormat="1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6" borderId="14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 wrapText="1"/>
    </xf>
    <xf numFmtId="174" fontId="4" fillId="0" borderId="13" xfId="0" applyNumberFormat="1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6" borderId="16" xfId="0" applyNumberFormat="1" applyFont="1" applyFill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 horizontal="center" vertical="center" wrapText="1"/>
    </xf>
    <xf numFmtId="0" fontId="4" fillId="6" borderId="19" xfId="0" applyNumberFormat="1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72" fontId="4" fillId="33" borderId="20" xfId="0" applyNumberFormat="1" applyFont="1" applyFill="1" applyBorder="1" applyAlignment="1">
      <alignment horizontal="center" vertical="center"/>
    </xf>
    <xf numFmtId="172" fontId="4" fillId="33" borderId="21" xfId="0" applyNumberFormat="1" applyFont="1" applyFill="1" applyBorder="1" applyAlignment="1">
      <alignment horizontal="center" vertical="center"/>
    </xf>
    <xf numFmtId="172" fontId="4" fillId="33" borderId="22" xfId="0" applyNumberFormat="1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6" borderId="23" xfId="0" applyNumberFormat="1" applyFont="1" applyFill="1" applyBorder="1" applyAlignment="1">
      <alignment horizontal="center" vertical="center" wrapText="1"/>
    </xf>
    <xf numFmtId="172" fontId="4" fillId="0" borderId="26" xfId="0" applyNumberFormat="1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6" borderId="26" xfId="0" applyNumberFormat="1" applyFont="1" applyFill="1" applyBorder="1" applyAlignment="1">
      <alignment horizontal="center" vertical="center" wrapText="1"/>
    </xf>
    <xf numFmtId="172" fontId="4" fillId="0" borderId="25" xfId="0" applyNumberFormat="1" applyFont="1" applyFill="1" applyBorder="1" applyAlignment="1">
      <alignment horizontal="center" vertical="center" wrapText="1"/>
    </xf>
    <xf numFmtId="1" fontId="4" fillId="6" borderId="11" xfId="44" applyNumberFormat="1" applyFont="1" applyFill="1" applyBorder="1" applyAlignment="1">
      <alignment horizontal="center" vertical="center" wrapText="1"/>
    </xf>
    <xf numFmtId="172" fontId="4" fillId="0" borderId="14" xfId="44" applyNumberFormat="1" applyFont="1" applyFill="1" applyBorder="1" applyAlignment="1">
      <alignment horizontal="center" vertical="center" wrapText="1"/>
    </xf>
    <xf numFmtId="172" fontId="4" fillId="0" borderId="18" xfId="0" applyNumberFormat="1" applyFont="1" applyFill="1" applyBorder="1" applyAlignment="1">
      <alignment horizontal="center" vertical="center" wrapText="1"/>
    </xf>
    <xf numFmtId="172" fontId="4" fillId="0" borderId="18" xfId="0" applyNumberFormat="1" applyFont="1" applyFill="1" applyBorder="1" applyAlignment="1">
      <alignment horizontal="center" vertical="center"/>
    </xf>
    <xf numFmtId="172" fontId="4" fillId="0" borderId="25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0" xfId="0" applyAlignment="1">
      <alignment horizontal="center" vertical="center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47" fillId="0" borderId="27" xfId="0" applyFont="1" applyBorder="1" applyAlignment="1">
      <alignment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7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33" borderId="47" xfId="0" applyFont="1" applyFill="1" applyBorder="1" applyAlignment="1">
      <alignment horizontal="center" vertical="center" wrapText="1"/>
    </xf>
    <xf numFmtId="0" fontId="8" fillId="33" borderId="4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5"/>
  <sheetViews>
    <sheetView tabSelected="1" zoomScale="85" zoomScaleNormal="85" zoomScalePageLayoutView="55" workbookViewId="0" topLeftCell="A1">
      <selection activeCell="D1" sqref="D1:Q1"/>
    </sheetView>
  </sheetViews>
  <sheetFormatPr defaultColWidth="9.140625" defaultRowHeight="12.75"/>
  <cols>
    <col min="1" max="1" width="19.57421875" style="1" customWidth="1"/>
    <col min="2" max="21" width="5.7109375" style="1" customWidth="1"/>
    <col min="22" max="23" width="5.7109375" style="49" customWidth="1"/>
    <col min="24" max="39" width="5.7109375" style="1" customWidth="1"/>
    <col min="40" max="16384" width="9.140625" style="1" customWidth="1"/>
  </cols>
  <sheetData>
    <row r="1" spans="1:39" s="3" customFormat="1" ht="54.75" customHeight="1" thickBot="1">
      <c r="A1" s="63"/>
      <c r="B1" s="63"/>
      <c r="C1" s="64"/>
      <c r="D1" s="65" t="s">
        <v>45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4"/>
      <c r="S1" s="64"/>
      <c r="T1" s="64"/>
      <c r="U1" s="64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</row>
    <row r="2" spans="1:41" ht="22.5" customHeight="1" thickBot="1">
      <c r="A2" s="4" t="s">
        <v>1</v>
      </c>
      <c r="B2" s="68">
        <v>3</v>
      </c>
      <c r="C2" s="69"/>
      <c r="D2" s="68">
        <v>7</v>
      </c>
      <c r="E2" s="69"/>
      <c r="F2" s="68">
        <v>12</v>
      </c>
      <c r="G2" s="69"/>
      <c r="H2" s="68">
        <v>13</v>
      </c>
      <c r="I2" s="69"/>
      <c r="J2" s="68">
        <v>14</v>
      </c>
      <c r="K2" s="70"/>
      <c r="L2" s="70"/>
      <c r="M2" s="70"/>
      <c r="N2" s="70"/>
      <c r="O2" s="70"/>
      <c r="P2" s="70"/>
      <c r="Q2" s="69"/>
      <c r="R2" s="68">
        <v>15</v>
      </c>
      <c r="S2" s="70"/>
      <c r="T2" s="70"/>
      <c r="U2" s="69"/>
      <c r="V2" s="68">
        <v>16</v>
      </c>
      <c r="W2" s="69"/>
      <c r="X2" s="68">
        <v>17</v>
      </c>
      <c r="Y2" s="70"/>
      <c r="Z2" s="70"/>
      <c r="AA2" s="70"/>
      <c r="AB2" s="70"/>
      <c r="AC2" s="70"/>
      <c r="AD2" s="70"/>
      <c r="AE2" s="69"/>
      <c r="AF2" s="68">
        <v>18</v>
      </c>
      <c r="AG2" s="70"/>
      <c r="AH2" s="70"/>
      <c r="AI2" s="70"/>
      <c r="AJ2" s="70"/>
      <c r="AK2" s="69"/>
      <c r="AL2" s="83" t="s">
        <v>38</v>
      </c>
      <c r="AM2" s="84"/>
      <c r="AN2" s="78"/>
      <c r="AO2" s="78"/>
    </row>
    <row r="3" spans="1:41" s="2" customFormat="1" ht="37.5" customHeight="1">
      <c r="A3" s="54" t="s">
        <v>0</v>
      </c>
      <c r="B3" s="71" t="s">
        <v>17</v>
      </c>
      <c r="C3" s="72"/>
      <c r="D3" s="71" t="s">
        <v>22</v>
      </c>
      <c r="E3" s="72"/>
      <c r="F3" s="71" t="s">
        <v>18</v>
      </c>
      <c r="G3" s="72"/>
      <c r="H3" s="71" t="s">
        <v>19</v>
      </c>
      <c r="I3" s="72"/>
      <c r="J3" s="71" t="s">
        <v>20</v>
      </c>
      <c r="K3" s="76"/>
      <c r="L3" s="75" t="s">
        <v>37</v>
      </c>
      <c r="M3" s="76"/>
      <c r="N3" s="75" t="s">
        <v>21</v>
      </c>
      <c r="O3" s="76"/>
      <c r="P3" s="75" t="s">
        <v>26</v>
      </c>
      <c r="Q3" s="72"/>
      <c r="R3" s="71" t="s">
        <v>43</v>
      </c>
      <c r="S3" s="76"/>
      <c r="T3" s="75" t="s">
        <v>23</v>
      </c>
      <c r="U3" s="72"/>
      <c r="V3" s="75" t="s">
        <v>29</v>
      </c>
      <c r="W3" s="76"/>
      <c r="X3" s="71" t="s">
        <v>24</v>
      </c>
      <c r="Y3" s="76"/>
      <c r="Z3" s="75" t="s">
        <v>25</v>
      </c>
      <c r="AA3" s="76"/>
      <c r="AB3" s="75" t="s">
        <v>26</v>
      </c>
      <c r="AC3" s="77"/>
      <c r="AD3" s="80" t="s">
        <v>35</v>
      </c>
      <c r="AE3" s="81"/>
      <c r="AF3" s="71" t="s">
        <v>27</v>
      </c>
      <c r="AG3" s="76"/>
      <c r="AH3" s="75" t="s">
        <v>28</v>
      </c>
      <c r="AI3" s="76"/>
      <c r="AJ3" s="75" t="s">
        <v>30</v>
      </c>
      <c r="AK3" s="72"/>
      <c r="AL3" s="85"/>
      <c r="AM3" s="86"/>
      <c r="AN3" s="82"/>
      <c r="AO3" s="82"/>
    </row>
    <row r="4" spans="1:41" s="2" customFormat="1" ht="19.5" customHeight="1">
      <c r="A4" s="51" t="s">
        <v>33</v>
      </c>
      <c r="B4" s="73">
        <v>2000</v>
      </c>
      <c r="C4" s="74"/>
      <c r="D4" s="73">
        <v>2000</v>
      </c>
      <c r="E4" s="74"/>
      <c r="F4" s="73">
        <v>1994</v>
      </c>
      <c r="G4" s="74"/>
      <c r="H4" s="73">
        <v>1997</v>
      </c>
      <c r="I4" s="74"/>
      <c r="J4" s="73">
        <v>1996</v>
      </c>
      <c r="K4" s="67"/>
      <c r="L4" s="66">
        <v>1997</v>
      </c>
      <c r="M4" s="67"/>
      <c r="N4" s="66">
        <v>2004</v>
      </c>
      <c r="O4" s="67"/>
      <c r="P4" s="66">
        <v>2011</v>
      </c>
      <c r="Q4" s="74"/>
      <c r="R4" s="73">
        <v>1996</v>
      </c>
      <c r="S4" s="67"/>
      <c r="T4" s="66">
        <v>1997</v>
      </c>
      <c r="U4" s="74"/>
      <c r="V4" s="66">
        <v>2009</v>
      </c>
      <c r="W4" s="67"/>
      <c r="X4" s="73">
        <v>2000</v>
      </c>
      <c r="Y4" s="67"/>
      <c r="Z4" s="66">
        <v>2004</v>
      </c>
      <c r="AA4" s="67"/>
      <c r="AB4" s="66">
        <v>2011</v>
      </c>
      <c r="AC4" s="79"/>
      <c r="AD4" s="66"/>
      <c r="AE4" s="74"/>
      <c r="AF4" s="73">
        <v>2008</v>
      </c>
      <c r="AG4" s="67"/>
      <c r="AH4" s="66">
        <v>2009</v>
      </c>
      <c r="AI4" s="67"/>
      <c r="AJ4" s="66">
        <v>2010</v>
      </c>
      <c r="AK4" s="74"/>
      <c r="AL4" s="55"/>
      <c r="AM4" s="56"/>
      <c r="AN4" s="82"/>
      <c r="AO4" s="82"/>
    </row>
    <row r="5" spans="1:39" ht="19.5" customHeight="1">
      <c r="A5" s="51"/>
      <c r="B5" s="5" t="s">
        <v>31</v>
      </c>
      <c r="C5" s="6" t="s">
        <v>32</v>
      </c>
      <c r="D5" s="5" t="s">
        <v>31</v>
      </c>
      <c r="E5" s="7" t="s">
        <v>32</v>
      </c>
      <c r="F5" s="5" t="s">
        <v>31</v>
      </c>
      <c r="G5" s="7" t="s">
        <v>32</v>
      </c>
      <c r="H5" s="5" t="s">
        <v>31</v>
      </c>
      <c r="I5" s="7" t="s">
        <v>32</v>
      </c>
      <c r="J5" s="5" t="s">
        <v>31</v>
      </c>
      <c r="K5" s="8" t="s">
        <v>32</v>
      </c>
      <c r="L5" s="8" t="s">
        <v>31</v>
      </c>
      <c r="M5" s="8" t="s">
        <v>32</v>
      </c>
      <c r="N5" s="8" t="s">
        <v>31</v>
      </c>
      <c r="O5" s="8" t="s">
        <v>32</v>
      </c>
      <c r="P5" s="8" t="s">
        <v>31</v>
      </c>
      <c r="Q5" s="7" t="s">
        <v>32</v>
      </c>
      <c r="R5" s="5" t="s">
        <v>31</v>
      </c>
      <c r="S5" s="8" t="s">
        <v>32</v>
      </c>
      <c r="T5" s="8" t="s">
        <v>31</v>
      </c>
      <c r="U5" s="7" t="s">
        <v>32</v>
      </c>
      <c r="V5" s="8" t="s">
        <v>31</v>
      </c>
      <c r="W5" s="8" t="s">
        <v>32</v>
      </c>
      <c r="X5" s="5" t="s">
        <v>31</v>
      </c>
      <c r="Y5" s="8" t="s">
        <v>32</v>
      </c>
      <c r="Z5" s="8" t="s">
        <v>31</v>
      </c>
      <c r="AA5" s="8" t="s">
        <v>32</v>
      </c>
      <c r="AB5" s="8" t="s">
        <v>31</v>
      </c>
      <c r="AC5" s="6" t="s">
        <v>32</v>
      </c>
      <c r="AD5" s="8" t="s">
        <v>31</v>
      </c>
      <c r="AE5" s="9" t="s">
        <v>34</v>
      </c>
      <c r="AF5" s="5" t="s">
        <v>31</v>
      </c>
      <c r="AG5" s="8" t="s">
        <v>32</v>
      </c>
      <c r="AH5" s="8" t="s">
        <v>31</v>
      </c>
      <c r="AI5" s="8" t="s">
        <v>32</v>
      </c>
      <c r="AJ5" s="8" t="s">
        <v>31</v>
      </c>
      <c r="AK5" s="7" t="s">
        <v>32</v>
      </c>
      <c r="AL5" s="5" t="s">
        <v>31</v>
      </c>
      <c r="AM5" s="7" t="s">
        <v>32</v>
      </c>
    </row>
    <row r="6" spans="1:39" ht="19.5" customHeight="1">
      <c r="A6" s="51" t="s">
        <v>2</v>
      </c>
      <c r="B6" s="10"/>
      <c r="C6" s="11"/>
      <c r="D6" s="10"/>
      <c r="E6" s="12"/>
      <c r="F6" s="13">
        <v>4</v>
      </c>
      <c r="G6" s="14">
        <v>200</v>
      </c>
      <c r="H6" s="10"/>
      <c r="I6" s="12"/>
      <c r="J6" s="10"/>
      <c r="K6" s="15"/>
      <c r="L6" s="16">
        <v>1</v>
      </c>
      <c r="M6" s="17">
        <v>62.5</v>
      </c>
      <c r="N6" s="18"/>
      <c r="O6" s="15"/>
      <c r="P6" s="18"/>
      <c r="Q6" s="12"/>
      <c r="R6" s="13">
        <v>6</v>
      </c>
      <c r="S6" s="17">
        <v>180</v>
      </c>
      <c r="T6" s="18"/>
      <c r="U6" s="12"/>
      <c r="V6" s="18"/>
      <c r="W6" s="15"/>
      <c r="X6" s="13"/>
      <c r="Y6" s="17"/>
      <c r="Z6" s="18"/>
      <c r="AA6" s="15"/>
      <c r="AB6" s="18"/>
      <c r="AC6" s="11"/>
      <c r="AD6" s="18"/>
      <c r="AE6" s="12"/>
      <c r="AF6" s="10"/>
      <c r="AG6" s="15"/>
      <c r="AH6" s="18"/>
      <c r="AI6" s="15"/>
      <c r="AJ6" s="18"/>
      <c r="AK6" s="12"/>
      <c r="AL6" s="10">
        <f>SUM(AJ6,V6,AH6,AF6,AD6,Z6,X6,T6,R6,P6,N6,L6,J6,F6,H6,D6,B6)</f>
        <v>11</v>
      </c>
      <c r="AM6" s="21">
        <f>SUM(AK6,W6,AI6,AG6,AE6,AC6,AA6,Y6,U6,S6,O6,Q6,M6,K6,I6,G6,E6,C6)</f>
        <v>442.5</v>
      </c>
    </row>
    <row r="7" spans="1:39" ht="19.5" customHeight="1">
      <c r="A7" s="51" t="s">
        <v>3</v>
      </c>
      <c r="B7" s="10"/>
      <c r="C7" s="11"/>
      <c r="D7" s="10"/>
      <c r="E7" s="12"/>
      <c r="F7" s="13">
        <v>47</v>
      </c>
      <c r="G7" s="14">
        <v>235</v>
      </c>
      <c r="H7" s="10"/>
      <c r="I7" s="12"/>
      <c r="J7" s="13">
        <v>4</v>
      </c>
      <c r="K7" s="17">
        <v>20</v>
      </c>
      <c r="L7" s="18"/>
      <c r="M7" s="15"/>
      <c r="N7" s="18"/>
      <c r="O7" s="15"/>
      <c r="P7" s="18"/>
      <c r="Q7" s="12"/>
      <c r="R7" s="10"/>
      <c r="S7" s="15"/>
      <c r="T7" s="18"/>
      <c r="U7" s="12"/>
      <c r="V7" s="18"/>
      <c r="W7" s="15"/>
      <c r="X7" s="10"/>
      <c r="Y7" s="15"/>
      <c r="Z7" s="18"/>
      <c r="AA7" s="15"/>
      <c r="AB7" s="18"/>
      <c r="AC7" s="11"/>
      <c r="AD7" s="18"/>
      <c r="AE7" s="12"/>
      <c r="AF7" s="10"/>
      <c r="AG7" s="15"/>
      <c r="AH7" s="18"/>
      <c r="AI7" s="15"/>
      <c r="AJ7" s="16">
        <v>21</v>
      </c>
      <c r="AK7" s="14">
        <v>95</v>
      </c>
      <c r="AL7" s="10">
        <f aca="true" t="shared" si="0" ref="AL7:AL24">SUM(AJ7,V7,AH7,AF7,AD7,Z7,X7,T7,R7,P7,N7,L7,J7,F7,H7,D7,B7)</f>
        <v>72</v>
      </c>
      <c r="AM7" s="21">
        <f aca="true" t="shared" si="1" ref="AM7:AM24">SUM(AK7,W7,AI7,AG7,AE7,AC7,AA7,Y7,U7,S7,O7,Q7,M7,K7,I7,G7,E7,C7)</f>
        <v>350</v>
      </c>
    </row>
    <row r="8" spans="1:39" ht="19.5" customHeight="1">
      <c r="A8" s="51" t="s">
        <v>4</v>
      </c>
      <c r="B8" s="10"/>
      <c r="C8" s="11"/>
      <c r="D8" s="10"/>
      <c r="E8" s="12"/>
      <c r="F8" s="13">
        <v>1</v>
      </c>
      <c r="G8" s="14">
        <v>60</v>
      </c>
      <c r="H8" s="10"/>
      <c r="I8" s="12"/>
      <c r="J8" s="10"/>
      <c r="K8" s="15"/>
      <c r="L8" s="18"/>
      <c r="M8" s="15"/>
      <c r="N8" s="16">
        <v>1</v>
      </c>
      <c r="O8" s="17">
        <v>500</v>
      </c>
      <c r="P8" s="18"/>
      <c r="Q8" s="12"/>
      <c r="R8" s="10"/>
      <c r="S8" s="15"/>
      <c r="T8" s="16">
        <v>1</v>
      </c>
      <c r="U8" s="14">
        <v>25</v>
      </c>
      <c r="V8" s="18"/>
      <c r="W8" s="15"/>
      <c r="X8" s="13"/>
      <c r="Y8" s="17"/>
      <c r="Z8" s="16">
        <v>1</v>
      </c>
      <c r="AA8" s="17">
        <v>120</v>
      </c>
      <c r="AB8" s="18"/>
      <c r="AC8" s="11"/>
      <c r="AD8" s="18"/>
      <c r="AE8" s="12"/>
      <c r="AF8" s="10"/>
      <c r="AG8" s="15"/>
      <c r="AH8" s="18"/>
      <c r="AI8" s="15"/>
      <c r="AJ8" s="18"/>
      <c r="AK8" s="12"/>
      <c r="AL8" s="10">
        <f t="shared" si="0"/>
        <v>4</v>
      </c>
      <c r="AM8" s="21">
        <f t="shared" si="1"/>
        <v>705</v>
      </c>
    </row>
    <row r="9" spans="1:39" ht="19.5" customHeight="1">
      <c r="A9" s="51" t="s">
        <v>5</v>
      </c>
      <c r="B9" s="10"/>
      <c r="C9" s="11"/>
      <c r="D9" s="10"/>
      <c r="E9" s="12"/>
      <c r="F9" s="10"/>
      <c r="G9" s="12"/>
      <c r="H9" s="10"/>
      <c r="I9" s="12"/>
      <c r="J9" s="10"/>
      <c r="K9" s="15"/>
      <c r="L9" s="18"/>
      <c r="M9" s="15"/>
      <c r="N9" s="18"/>
      <c r="O9" s="15"/>
      <c r="P9" s="18"/>
      <c r="Q9" s="12"/>
      <c r="R9" s="13">
        <v>1</v>
      </c>
      <c r="S9" s="17">
        <v>20</v>
      </c>
      <c r="T9" s="18"/>
      <c r="U9" s="12"/>
      <c r="V9" s="18"/>
      <c r="W9" s="15"/>
      <c r="X9" s="13">
        <v>1</v>
      </c>
      <c r="Y9" s="17">
        <v>15</v>
      </c>
      <c r="Z9" s="18"/>
      <c r="AA9" s="15"/>
      <c r="AB9" s="18"/>
      <c r="AC9" s="11"/>
      <c r="AD9" s="18"/>
      <c r="AE9" s="12"/>
      <c r="AF9" s="10"/>
      <c r="AG9" s="15"/>
      <c r="AH9" s="18"/>
      <c r="AI9" s="15"/>
      <c r="AJ9" s="18"/>
      <c r="AK9" s="12"/>
      <c r="AL9" s="10">
        <f t="shared" si="0"/>
        <v>2</v>
      </c>
      <c r="AM9" s="21">
        <f t="shared" si="1"/>
        <v>35</v>
      </c>
    </row>
    <row r="10" spans="1:39" ht="19.5" customHeight="1">
      <c r="A10" s="51" t="s">
        <v>6</v>
      </c>
      <c r="B10" s="13"/>
      <c r="C10" s="19"/>
      <c r="D10" s="13">
        <v>2</v>
      </c>
      <c r="E10" s="14">
        <v>10</v>
      </c>
      <c r="F10" s="13">
        <v>2</v>
      </c>
      <c r="G10" s="14">
        <v>10</v>
      </c>
      <c r="H10" s="13">
        <v>2</v>
      </c>
      <c r="I10" s="14">
        <v>10</v>
      </c>
      <c r="J10" s="13">
        <v>2</v>
      </c>
      <c r="K10" s="17">
        <v>10</v>
      </c>
      <c r="L10" s="16">
        <v>27</v>
      </c>
      <c r="M10" s="17">
        <v>135</v>
      </c>
      <c r="N10" s="18"/>
      <c r="O10" s="15"/>
      <c r="P10" s="18"/>
      <c r="Q10" s="12"/>
      <c r="R10" s="13">
        <v>34</v>
      </c>
      <c r="S10" s="17">
        <v>170</v>
      </c>
      <c r="T10" s="16">
        <v>2</v>
      </c>
      <c r="U10" s="14">
        <v>10</v>
      </c>
      <c r="V10" s="18"/>
      <c r="W10" s="15"/>
      <c r="X10" s="13">
        <v>2</v>
      </c>
      <c r="Y10" s="17">
        <v>10</v>
      </c>
      <c r="Z10" s="18"/>
      <c r="AA10" s="15"/>
      <c r="AB10" s="18"/>
      <c r="AC10" s="11"/>
      <c r="AD10" s="18"/>
      <c r="AE10" s="12"/>
      <c r="AF10" s="13">
        <v>2</v>
      </c>
      <c r="AG10" s="17">
        <v>10</v>
      </c>
      <c r="AH10" s="18"/>
      <c r="AI10" s="15"/>
      <c r="AJ10" s="18"/>
      <c r="AK10" s="12"/>
      <c r="AL10" s="10">
        <f t="shared" si="0"/>
        <v>75</v>
      </c>
      <c r="AM10" s="21">
        <f t="shared" si="1"/>
        <v>375</v>
      </c>
    </row>
    <row r="11" spans="1:39" ht="19.5" customHeight="1">
      <c r="A11" s="51" t="s">
        <v>7</v>
      </c>
      <c r="B11" s="10"/>
      <c r="C11" s="11"/>
      <c r="D11" s="10"/>
      <c r="E11" s="12"/>
      <c r="F11" s="10"/>
      <c r="G11" s="12"/>
      <c r="H11" s="10"/>
      <c r="I11" s="12"/>
      <c r="J11" s="10"/>
      <c r="K11" s="15"/>
      <c r="L11" s="16">
        <v>5</v>
      </c>
      <c r="M11" s="17">
        <v>35</v>
      </c>
      <c r="N11" s="18"/>
      <c r="O11" s="15"/>
      <c r="P11" s="18"/>
      <c r="Q11" s="12"/>
      <c r="R11" s="13">
        <v>5</v>
      </c>
      <c r="S11" s="17">
        <v>35</v>
      </c>
      <c r="T11" s="18"/>
      <c r="U11" s="12"/>
      <c r="V11" s="18"/>
      <c r="W11" s="15"/>
      <c r="X11" s="10"/>
      <c r="Y11" s="15"/>
      <c r="Z11" s="18"/>
      <c r="AA11" s="15"/>
      <c r="AB11" s="18"/>
      <c r="AC11" s="11"/>
      <c r="AD11" s="18"/>
      <c r="AE11" s="12"/>
      <c r="AF11" s="10"/>
      <c r="AG11" s="15"/>
      <c r="AH11" s="18"/>
      <c r="AI11" s="15"/>
      <c r="AJ11" s="18"/>
      <c r="AK11" s="12"/>
      <c r="AL11" s="10">
        <f t="shared" si="0"/>
        <v>10</v>
      </c>
      <c r="AM11" s="21">
        <f t="shared" si="1"/>
        <v>70</v>
      </c>
    </row>
    <row r="12" spans="1:39" ht="19.5" customHeight="1">
      <c r="A12" s="51" t="s">
        <v>8</v>
      </c>
      <c r="B12" s="10"/>
      <c r="C12" s="11"/>
      <c r="D12" s="10"/>
      <c r="E12" s="12"/>
      <c r="F12" s="13">
        <v>1</v>
      </c>
      <c r="G12" s="14">
        <v>30</v>
      </c>
      <c r="H12" s="10"/>
      <c r="I12" s="12"/>
      <c r="J12" s="10"/>
      <c r="K12" s="15"/>
      <c r="L12" s="16">
        <v>5</v>
      </c>
      <c r="M12" s="17">
        <v>150</v>
      </c>
      <c r="N12" s="18"/>
      <c r="O12" s="15"/>
      <c r="P12" s="18"/>
      <c r="Q12" s="12"/>
      <c r="R12" s="13">
        <v>1</v>
      </c>
      <c r="S12" s="17">
        <v>30</v>
      </c>
      <c r="T12" s="18"/>
      <c r="U12" s="12"/>
      <c r="V12" s="18"/>
      <c r="W12" s="15"/>
      <c r="X12" s="13">
        <v>4</v>
      </c>
      <c r="Y12" s="17">
        <v>120</v>
      </c>
      <c r="Z12" s="18"/>
      <c r="AA12" s="15"/>
      <c r="AB12" s="18"/>
      <c r="AC12" s="11"/>
      <c r="AD12" s="18"/>
      <c r="AE12" s="12"/>
      <c r="AF12" s="10"/>
      <c r="AG12" s="15"/>
      <c r="AH12" s="18"/>
      <c r="AI12" s="15"/>
      <c r="AJ12" s="16">
        <v>2</v>
      </c>
      <c r="AK12" s="14">
        <v>60</v>
      </c>
      <c r="AL12" s="10">
        <f t="shared" si="0"/>
        <v>13</v>
      </c>
      <c r="AM12" s="21">
        <f t="shared" si="1"/>
        <v>390</v>
      </c>
    </row>
    <row r="13" spans="1:39" ht="19.5" customHeight="1">
      <c r="A13" s="51" t="s">
        <v>9</v>
      </c>
      <c r="B13" s="10"/>
      <c r="C13" s="11"/>
      <c r="D13" s="10"/>
      <c r="E13" s="12"/>
      <c r="F13" s="13">
        <v>2</v>
      </c>
      <c r="G13" s="14">
        <v>100</v>
      </c>
      <c r="H13" s="13">
        <v>2</v>
      </c>
      <c r="I13" s="14">
        <v>27.5</v>
      </c>
      <c r="J13" s="10"/>
      <c r="K13" s="15"/>
      <c r="L13" s="18"/>
      <c r="M13" s="15"/>
      <c r="N13" s="18"/>
      <c r="O13" s="15"/>
      <c r="P13" s="18"/>
      <c r="Q13" s="12"/>
      <c r="R13" s="13">
        <v>3</v>
      </c>
      <c r="S13" s="17">
        <v>17.2</v>
      </c>
      <c r="T13" s="16">
        <v>2</v>
      </c>
      <c r="U13" s="14">
        <v>6</v>
      </c>
      <c r="V13" s="18"/>
      <c r="W13" s="15"/>
      <c r="X13" s="10"/>
      <c r="Y13" s="15"/>
      <c r="Z13" s="18"/>
      <c r="AA13" s="15"/>
      <c r="AB13" s="18"/>
      <c r="AC13" s="11"/>
      <c r="AD13" s="18"/>
      <c r="AE13" s="12"/>
      <c r="AF13" s="10"/>
      <c r="AG13" s="15"/>
      <c r="AH13" s="18"/>
      <c r="AI13" s="15"/>
      <c r="AJ13" s="18"/>
      <c r="AK13" s="12"/>
      <c r="AL13" s="10">
        <f t="shared" si="0"/>
        <v>9</v>
      </c>
      <c r="AM13" s="21">
        <f t="shared" si="1"/>
        <v>150.7</v>
      </c>
    </row>
    <row r="14" spans="1:39" ht="19.5" customHeight="1">
      <c r="A14" s="51" t="s">
        <v>10</v>
      </c>
      <c r="B14" s="10"/>
      <c r="C14" s="11"/>
      <c r="D14" s="10"/>
      <c r="E14" s="12"/>
      <c r="F14" s="13">
        <v>52</v>
      </c>
      <c r="G14" s="14">
        <v>520</v>
      </c>
      <c r="H14" s="13">
        <v>4</v>
      </c>
      <c r="I14" s="14">
        <v>40</v>
      </c>
      <c r="J14" s="13">
        <v>7</v>
      </c>
      <c r="K14" s="17">
        <v>70</v>
      </c>
      <c r="L14" s="16">
        <v>42</v>
      </c>
      <c r="M14" s="17">
        <v>420</v>
      </c>
      <c r="N14" s="16">
        <v>3</v>
      </c>
      <c r="O14" s="17">
        <v>30</v>
      </c>
      <c r="P14" s="18"/>
      <c r="Q14" s="21"/>
      <c r="R14" s="13">
        <v>16</v>
      </c>
      <c r="S14" s="17">
        <v>160</v>
      </c>
      <c r="T14" s="16">
        <v>11</v>
      </c>
      <c r="U14" s="14">
        <v>110</v>
      </c>
      <c r="V14" s="18"/>
      <c r="W14" s="15"/>
      <c r="X14" s="13">
        <v>5</v>
      </c>
      <c r="Y14" s="17">
        <v>50</v>
      </c>
      <c r="Z14" s="16">
        <v>2</v>
      </c>
      <c r="AA14" s="17">
        <v>20</v>
      </c>
      <c r="AB14" s="18">
        <v>3</v>
      </c>
      <c r="AC14" s="22">
        <v>20</v>
      </c>
      <c r="AD14" s="18"/>
      <c r="AE14" s="20"/>
      <c r="AF14" s="13">
        <v>5</v>
      </c>
      <c r="AG14" s="17">
        <v>50</v>
      </c>
      <c r="AH14" s="16">
        <v>5</v>
      </c>
      <c r="AI14" s="17">
        <v>50</v>
      </c>
      <c r="AJ14" s="18"/>
      <c r="AK14" s="12"/>
      <c r="AL14" s="10">
        <f t="shared" si="0"/>
        <v>152</v>
      </c>
      <c r="AM14" s="21">
        <f t="shared" si="1"/>
        <v>1540</v>
      </c>
    </row>
    <row r="15" spans="1:39" ht="19.5" customHeight="1">
      <c r="A15" s="51" t="s">
        <v>11</v>
      </c>
      <c r="B15" s="10"/>
      <c r="C15" s="11"/>
      <c r="D15" s="10"/>
      <c r="E15" s="12"/>
      <c r="F15" s="13">
        <v>62</v>
      </c>
      <c r="G15" s="14">
        <v>620</v>
      </c>
      <c r="H15" s="10">
        <v>2</v>
      </c>
      <c r="I15" s="12">
        <v>20</v>
      </c>
      <c r="J15" s="13">
        <v>8</v>
      </c>
      <c r="K15" s="17">
        <v>80</v>
      </c>
      <c r="L15" s="18"/>
      <c r="M15" s="15"/>
      <c r="N15" s="18"/>
      <c r="O15" s="15"/>
      <c r="P15" s="18"/>
      <c r="Q15" s="12"/>
      <c r="R15" s="13">
        <v>13</v>
      </c>
      <c r="S15" s="17">
        <v>130</v>
      </c>
      <c r="T15" s="18"/>
      <c r="U15" s="12"/>
      <c r="V15" s="18"/>
      <c r="W15" s="15"/>
      <c r="X15" s="10"/>
      <c r="Y15" s="15"/>
      <c r="Z15" s="16">
        <v>3</v>
      </c>
      <c r="AA15" s="17">
        <v>30</v>
      </c>
      <c r="AB15" s="18"/>
      <c r="AC15" s="11"/>
      <c r="AD15" s="18"/>
      <c r="AE15" s="12"/>
      <c r="AF15" s="13">
        <v>4</v>
      </c>
      <c r="AG15" s="17">
        <v>40</v>
      </c>
      <c r="AH15" s="16">
        <v>3</v>
      </c>
      <c r="AI15" s="17">
        <v>30</v>
      </c>
      <c r="AJ15" s="18"/>
      <c r="AK15" s="12"/>
      <c r="AL15" s="10">
        <f t="shared" si="0"/>
        <v>95</v>
      </c>
      <c r="AM15" s="21">
        <f t="shared" si="1"/>
        <v>950</v>
      </c>
    </row>
    <row r="16" spans="1:39" ht="19.5" customHeight="1">
      <c r="A16" s="51" t="s">
        <v>12</v>
      </c>
      <c r="B16" s="10"/>
      <c r="C16" s="11"/>
      <c r="D16" s="10"/>
      <c r="E16" s="12"/>
      <c r="F16" s="10"/>
      <c r="G16" s="12"/>
      <c r="H16" s="10"/>
      <c r="I16" s="12"/>
      <c r="J16" s="10"/>
      <c r="K16" s="15"/>
      <c r="L16" s="18"/>
      <c r="M16" s="15"/>
      <c r="N16" s="18"/>
      <c r="O16" s="15"/>
      <c r="P16" s="18">
        <v>2</v>
      </c>
      <c r="Q16" s="21">
        <v>7</v>
      </c>
      <c r="R16" s="13">
        <v>1</v>
      </c>
      <c r="S16" s="17">
        <v>10</v>
      </c>
      <c r="T16" s="18"/>
      <c r="U16" s="12"/>
      <c r="V16" s="18"/>
      <c r="W16" s="15"/>
      <c r="X16" s="13"/>
      <c r="Y16" s="17"/>
      <c r="Z16" s="18"/>
      <c r="AA16" s="15"/>
      <c r="AB16" s="18"/>
      <c r="AC16" s="22"/>
      <c r="AD16" s="18"/>
      <c r="AE16" s="21"/>
      <c r="AF16" s="10"/>
      <c r="AG16" s="15"/>
      <c r="AH16" s="18"/>
      <c r="AI16" s="15"/>
      <c r="AJ16" s="18"/>
      <c r="AK16" s="12"/>
      <c r="AL16" s="10">
        <f t="shared" si="0"/>
        <v>3</v>
      </c>
      <c r="AM16" s="21">
        <f t="shared" si="1"/>
        <v>17</v>
      </c>
    </row>
    <row r="17" spans="1:39" ht="19.5" customHeight="1">
      <c r="A17" s="51" t="s">
        <v>41</v>
      </c>
      <c r="B17" s="10"/>
      <c r="C17" s="11"/>
      <c r="D17" s="10"/>
      <c r="E17" s="12"/>
      <c r="F17" s="10"/>
      <c r="G17" s="12"/>
      <c r="H17" s="10"/>
      <c r="I17" s="12"/>
      <c r="J17" s="10"/>
      <c r="K17" s="15"/>
      <c r="L17" s="18"/>
      <c r="M17" s="15"/>
      <c r="N17" s="18"/>
      <c r="O17" s="15"/>
      <c r="P17" s="18"/>
      <c r="Q17" s="12"/>
      <c r="R17" s="10"/>
      <c r="S17" s="15"/>
      <c r="T17" s="18"/>
      <c r="U17" s="12"/>
      <c r="V17" s="18"/>
      <c r="W17" s="15"/>
      <c r="X17" s="13">
        <v>2</v>
      </c>
      <c r="Y17" s="17">
        <v>30</v>
      </c>
      <c r="Z17" s="18"/>
      <c r="AA17" s="15"/>
      <c r="AB17" s="18"/>
      <c r="AC17" s="11"/>
      <c r="AD17" s="18"/>
      <c r="AE17" s="12"/>
      <c r="AF17" s="10"/>
      <c r="AG17" s="15"/>
      <c r="AH17" s="18"/>
      <c r="AI17" s="15"/>
      <c r="AJ17" s="16">
        <v>8</v>
      </c>
      <c r="AK17" s="14">
        <v>60</v>
      </c>
      <c r="AL17" s="10">
        <f t="shared" si="0"/>
        <v>10</v>
      </c>
      <c r="AM17" s="21">
        <f t="shared" si="1"/>
        <v>90</v>
      </c>
    </row>
    <row r="18" spans="1:39" ht="19.5" customHeight="1" thickBot="1">
      <c r="A18" s="52" t="s">
        <v>36</v>
      </c>
      <c r="B18" s="23"/>
      <c r="C18" s="24"/>
      <c r="D18" s="23"/>
      <c r="E18" s="25"/>
      <c r="F18" s="23"/>
      <c r="G18" s="25"/>
      <c r="H18" s="23"/>
      <c r="I18" s="25"/>
      <c r="J18" s="26">
        <v>1</v>
      </c>
      <c r="K18" s="27">
        <v>150</v>
      </c>
      <c r="L18" s="28"/>
      <c r="M18" s="27"/>
      <c r="N18" s="28">
        <v>1</v>
      </c>
      <c r="O18" s="27">
        <v>30</v>
      </c>
      <c r="P18" s="29"/>
      <c r="Q18" s="25"/>
      <c r="R18" s="26"/>
      <c r="S18" s="27"/>
      <c r="T18" s="29"/>
      <c r="U18" s="25"/>
      <c r="V18" s="29"/>
      <c r="W18" s="30"/>
      <c r="X18" s="26">
        <v>3</v>
      </c>
      <c r="Y18" s="27">
        <v>110</v>
      </c>
      <c r="Z18" s="28">
        <v>1</v>
      </c>
      <c r="AA18" s="27">
        <v>25</v>
      </c>
      <c r="AB18" s="29"/>
      <c r="AC18" s="24"/>
      <c r="AD18" s="29"/>
      <c r="AE18" s="25"/>
      <c r="AF18" s="23"/>
      <c r="AG18" s="30"/>
      <c r="AH18" s="29"/>
      <c r="AI18" s="30"/>
      <c r="AJ18" s="29"/>
      <c r="AK18" s="25"/>
      <c r="AL18" s="23">
        <f t="shared" si="0"/>
        <v>6</v>
      </c>
      <c r="AM18" s="46">
        <f t="shared" si="1"/>
        <v>315</v>
      </c>
    </row>
    <row r="19" spans="1:39" ht="19.5" customHeight="1" thickBot="1">
      <c r="A19" s="53" t="s">
        <v>13</v>
      </c>
      <c r="B19" s="58">
        <f>SUM(B6:B18)</f>
        <v>0</v>
      </c>
      <c r="C19" s="31">
        <f aca="true" t="shared" si="2" ref="C19:AK19">SUM(C6:C18)</f>
        <v>0</v>
      </c>
      <c r="D19" s="58">
        <f t="shared" si="2"/>
        <v>2</v>
      </c>
      <c r="E19" s="32">
        <f t="shared" si="2"/>
        <v>10</v>
      </c>
      <c r="F19" s="58">
        <f t="shared" si="2"/>
        <v>171</v>
      </c>
      <c r="G19" s="32">
        <f t="shared" si="2"/>
        <v>1775</v>
      </c>
      <c r="H19" s="58">
        <f t="shared" si="2"/>
        <v>10</v>
      </c>
      <c r="I19" s="32">
        <f t="shared" si="2"/>
        <v>97.5</v>
      </c>
      <c r="J19" s="58">
        <f t="shared" si="2"/>
        <v>22</v>
      </c>
      <c r="K19" s="33">
        <f t="shared" si="2"/>
        <v>330</v>
      </c>
      <c r="L19" s="59">
        <f t="shared" si="2"/>
        <v>80</v>
      </c>
      <c r="M19" s="33">
        <f t="shared" si="2"/>
        <v>802.5</v>
      </c>
      <c r="N19" s="59">
        <f t="shared" si="2"/>
        <v>5</v>
      </c>
      <c r="O19" s="33">
        <f t="shared" si="2"/>
        <v>560</v>
      </c>
      <c r="P19" s="59">
        <f>SUM(P6:P18)</f>
        <v>2</v>
      </c>
      <c r="Q19" s="32">
        <f>SUM(Q6:Q18)</f>
        <v>7</v>
      </c>
      <c r="R19" s="58">
        <f t="shared" si="2"/>
        <v>80</v>
      </c>
      <c r="S19" s="33">
        <f t="shared" si="2"/>
        <v>752.2</v>
      </c>
      <c r="T19" s="59">
        <f t="shared" si="2"/>
        <v>16</v>
      </c>
      <c r="U19" s="32">
        <f t="shared" si="2"/>
        <v>151</v>
      </c>
      <c r="V19" s="59"/>
      <c r="W19" s="33"/>
      <c r="X19" s="58">
        <f t="shared" si="2"/>
        <v>17</v>
      </c>
      <c r="Y19" s="33">
        <f t="shared" si="2"/>
        <v>335</v>
      </c>
      <c r="Z19" s="59">
        <f t="shared" si="2"/>
        <v>7</v>
      </c>
      <c r="AA19" s="33">
        <f t="shared" si="2"/>
        <v>195</v>
      </c>
      <c r="AB19" s="59">
        <f>SUM(AB6:AB18)</f>
        <v>3</v>
      </c>
      <c r="AC19" s="31">
        <f>SUM(AC6:AC18)</f>
        <v>20</v>
      </c>
      <c r="AD19" s="59"/>
      <c r="AE19" s="32">
        <v>1000</v>
      </c>
      <c r="AF19" s="58">
        <f t="shared" si="2"/>
        <v>11</v>
      </c>
      <c r="AG19" s="33">
        <f t="shared" si="2"/>
        <v>100</v>
      </c>
      <c r="AH19" s="59">
        <f t="shared" si="2"/>
        <v>8</v>
      </c>
      <c r="AI19" s="33">
        <f t="shared" si="2"/>
        <v>80</v>
      </c>
      <c r="AJ19" s="59">
        <f t="shared" si="2"/>
        <v>31</v>
      </c>
      <c r="AK19" s="32">
        <f t="shared" si="2"/>
        <v>215</v>
      </c>
      <c r="AL19" s="58">
        <f t="shared" si="0"/>
        <v>462</v>
      </c>
      <c r="AM19" s="32">
        <f t="shared" si="1"/>
        <v>6430.2</v>
      </c>
    </row>
    <row r="20" spans="1:39" ht="19.5" customHeight="1">
      <c r="A20" s="50" t="s">
        <v>14</v>
      </c>
      <c r="B20" s="34"/>
      <c r="C20" s="35"/>
      <c r="D20" s="34"/>
      <c r="E20" s="36"/>
      <c r="F20" s="34"/>
      <c r="G20" s="36"/>
      <c r="H20" s="34"/>
      <c r="I20" s="36"/>
      <c r="J20" s="37">
        <v>2</v>
      </c>
      <c r="K20" s="38">
        <v>25</v>
      </c>
      <c r="L20" s="39"/>
      <c r="M20" s="40"/>
      <c r="N20" s="39"/>
      <c r="O20" s="40"/>
      <c r="P20" s="39"/>
      <c r="Q20" s="36"/>
      <c r="R20" s="34"/>
      <c r="S20" s="40"/>
      <c r="T20" s="41">
        <v>10</v>
      </c>
      <c r="U20" s="42">
        <v>175</v>
      </c>
      <c r="V20" s="39"/>
      <c r="W20" s="40"/>
      <c r="X20" s="37">
        <v>2</v>
      </c>
      <c r="Y20" s="38">
        <v>32.3</v>
      </c>
      <c r="Z20" s="39"/>
      <c r="AA20" s="40"/>
      <c r="AB20" s="39"/>
      <c r="AC20" s="35"/>
      <c r="AD20" s="39"/>
      <c r="AE20" s="36"/>
      <c r="AF20" s="34"/>
      <c r="AG20" s="40"/>
      <c r="AH20" s="39"/>
      <c r="AI20" s="40"/>
      <c r="AJ20" s="39"/>
      <c r="AK20" s="36"/>
      <c r="AL20" s="34">
        <f t="shared" si="0"/>
        <v>14</v>
      </c>
      <c r="AM20" s="47">
        <f t="shared" si="1"/>
        <v>232.3</v>
      </c>
    </row>
    <row r="21" spans="1:39" ht="19.5" customHeight="1">
      <c r="A21" s="51" t="s">
        <v>42</v>
      </c>
      <c r="B21" s="10"/>
      <c r="C21" s="11"/>
      <c r="D21" s="10"/>
      <c r="E21" s="12"/>
      <c r="F21" s="10"/>
      <c r="G21" s="12"/>
      <c r="H21" s="10"/>
      <c r="I21" s="12"/>
      <c r="J21" s="10"/>
      <c r="K21" s="15"/>
      <c r="L21" s="18">
        <v>2</v>
      </c>
      <c r="M21" s="15">
        <v>131</v>
      </c>
      <c r="N21" s="18"/>
      <c r="O21" s="15"/>
      <c r="P21" s="18"/>
      <c r="Q21" s="12"/>
      <c r="R21" s="10"/>
      <c r="S21" s="15"/>
      <c r="T21" s="18"/>
      <c r="U21" s="12"/>
      <c r="V21" s="18"/>
      <c r="W21" s="15"/>
      <c r="X21" s="43">
        <v>6</v>
      </c>
      <c r="Y21" s="44">
        <v>590</v>
      </c>
      <c r="Z21" s="18"/>
      <c r="AA21" s="15"/>
      <c r="AB21" s="18"/>
      <c r="AC21" s="11"/>
      <c r="AD21" s="18"/>
      <c r="AE21" s="12"/>
      <c r="AF21" s="10"/>
      <c r="AG21" s="15"/>
      <c r="AH21" s="18"/>
      <c r="AI21" s="15"/>
      <c r="AJ21" s="18"/>
      <c r="AK21" s="12"/>
      <c r="AL21" s="10">
        <f t="shared" si="0"/>
        <v>8</v>
      </c>
      <c r="AM21" s="21">
        <f t="shared" si="1"/>
        <v>721</v>
      </c>
    </row>
    <row r="22" spans="1:39" ht="19.5" customHeight="1">
      <c r="A22" s="51" t="s">
        <v>15</v>
      </c>
      <c r="B22" s="13">
        <v>3</v>
      </c>
      <c r="C22" s="19">
        <v>180</v>
      </c>
      <c r="D22" s="10"/>
      <c r="E22" s="12"/>
      <c r="F22" s="10"/>
      <c r="G22" s="12"/>
      <c r="H22" s="10"/>
      <c r="I22" s="12"/>
      <c r="J22" s="10"/>
      <c r="K22" s="15"/>
      <c r="L22" s="16">
        <v>2</v>
      </c>
      <c r="M22" s="17">
        <v>250</v>
      </c>
      <c r="N22" s="16">
        <v>2</v>
      </c>
      <c r="O22" s="17">
        <v>232</v>
      </c>
      <c r="P22" s="18"/>
      <c r="Q22" s="12"/>
      <c r="R22" s="13">
        <v>5</v>
      </c>
      <c r="S22" s="17">
        <v>209</v>
      </c>
      <c r="T22" s="16">
        <v>1</v>
      </c>
      <c r="U22" s="14">
        <v>25</v>
      </c>
      <c r="V22" s="16">
        <v>2</v>
      </c>
      <c r="W22" s="17">
        <v>337</v>
      </c>
      <c r="X22" s="13">
        <v>1</v>
      </c>
      <c r="Y22" s="17">
        <v>2</v>
      </c>
      <c r="Z22" s="16">
        <v>3</v>
      </c>
      <c r="AA22" s="17">
        <v>100</v>
      </c>
      <c r="AB22" s="18"/>
      <c r="AC22" s="11"/>
      <c r="AD22" s="18"/>
      <c r="AE22" s="12"/>
      <c r="AF22" s="10"/>
      <c r="AG22" s="15"/>
      <c r="AH22" s="18"/>
      <c r="AI22" s="15"/>
      <c r="AJ22" s="16">
        <v>1</v>
      </c>
      <c r="AK22" s="14">
        <v>110</v>
      </c>
      <c r="AL22" s="10">
        <f t="shared" si="0"/>
        <v>20</v>
      </c>
      <c r="AM22" s="21">
        <f t="shared" si="1"/>
        <v>1445</v>
      </c>
    </row>
    <row r="23" spans="1:39" ht="19.5" customHeight="1" thickBot="1">
      <c r="A23" s="52" t="s">
        <v>39</v>
      </c>
      <c r="B23" s="23"/>
      <c r="C23" s="24"/>
      <c r="D23" s="26">
        <v>2</v>
      </c>
      <c r="E23" s="45">
        <v>52</v>
      </c>
      <c r="F23" s="23"/>
      <c r="G23" s="25"/>
      <c r="H23" s="26">
        <v>2</v>
      </c>
      <c r="I23" s="45">
        <v>100</v>
      </c>
      <c r="J23" s="23"/>
      <c r="K23" s="30"/>
      <c r="L23" s="29"/>
      <c r="M23" s="30"/>
      <c r="N23" s="29"/>
      <c r="O23" s="30"/>
      <c r="P23" s="29"/>
      <c r="Q23" s="25"/>
      <c r="R23" s="26">
        <v>52</v>
      </c>
      <c r="S23" s="27">
        <v>494.6</v>
      </c>
      <c r="T23" s="28">
        <v>1</v>
      </c>
      <c r="U23" s="45">
        <v>1</v>
      </c>
      <c r="V23" s="29"/>
      <c r="W23" s="30"/>
      <c r="X23" s="26">
        <v>1</v>
      </c>
      <c r="Y23" s="27">
        <v>55</v>
      </c>
      <c r="Z23" s="29"/>
      <c r="AA23" s="30"/>
      <c r="AB23" s="29"/>
      <c r="AC23" s="24"/>
      <c r="AD23" s="29"/>
      <c r="AE23" s="25"/>
      <c r="AF23" s="23"/>
      <c r="AG23" s="30"/>
      <c r="AH23" s="29"/>
      <c r="AI23" s="30"/>
      <c r="AJ23" s="29"/>
      <c r="AK23" s="25"/>
      <c r="AL23" s="23">
        <f t="shared" si="0"/>
        <v>58</v>
      </c>
      <c r="AM23" s="46">
        <f t="shared" si="1"/>
        <v>702.6</v>
      </c>
    </row>
    <row r="24" spans="1:39" ht="19.5" customHeight="1" thickBot="1">
      <c r="A24" s="53" t="s">
        <v>16</v>
      </c>
      <c r="B24" s="58">
        <f>SUM(B19:B23)</f>
        <v>3</v>
      </c>
      <c r="C24" s="31">
        <f aca="true" t="shared" si="3" ref="C24:AK24">SUM(C19:C23)</f>
        <v>180</v>
      </c>
      <c r="D24" s="58">
        <f t="shared" si="3"/>
        <v>4</v>
      </c>
      <c r="E24" s="32">
        <f t="shared" si="3"/>
        <v>62</v>
      </c>
      <c r="F24" s="58">
        <f t="shared" si="3"/>
        <v>171</v>
      </c>
      <c r="G24" s="32">
        <f t="shared" si="3"/>
        <v>1775</v>
      </c>
      <c r="H24" s="58">
        <f t="shared" si="3"/>
        <v>12</v>
      </c>
      <c r="I24" s="32">
        <f t="shared" si="3"/>
        <v>197.5</v>
      </c>
      <c r="J24" s="58">
        <f t="shared" si="3"/>
        <v>24</v>
      </c>
      <c r="K24" s="33">
        <f t="shared" si="3"/>
        <v>355</v>
      </c>
      <c r="L24" s="59">
        <f t="shared" si="3"/>
        <v>84</v>
      </c>
      <c r="M24" s="33">
        <f t="shared" si="3"/>
        <v>1183.5</v>
      </c>
      <c r="N24" s="59">
        <f t="shared" si="3"/>
        <v>7</v>
      </c>
      <c r="O24" s="33">
        <f t="shared" si="3"/>
        <v>792</v>
      </c>
      <c r="P24" s="59">
        <f>SUM(P19:P23)</f>
        <v>2</v>
      </c>
      <c r="Q24" s="32">
        <f>SUM(Q19:Q23)</f>
        <v>7</v>
      </c>
      <c r="R24" s="58">
        <f t="shared" si="3"/>
        <v>137</v>
      </c>
      <c r="S24" s="33">
        <f t="shared" si="3"/>
        <v>1455.8000000000002</v>
      </c>
      <c r="T24" s="59">
        <f t="shared" si="3"/>
        <v>28</v>
      </c>
      <c r="U24" s="32">
        <f t="shared" si="3"/>
        <v>352</v>
      </c>
      <c r="V24" s="59">
        <f>SUM(V19:V23)</f>
        <v>2</v>
      </c>
      <c r="W24" s="33">
        <f>SUM(W19:W23)</f>
        <v>337</v>
      </c>
      <c r="X24" s="58">
        <f t="shared" si="3"/>
        <v>27</v>
      </c>
      <c r="Y24" s="33">
        <f t="shared" si="3"/>
        <v>1014.3</v>
      </c>
      <c r="Z24" s="59">
        <f t="shared" si="3"/>
        <v>10</v>
      </c>
      <c r="AA24" s="33">
        <f t="shared" si="3"/>
        <v>295</v>
      </c>
      <c r="AB24" s="59">
        <f>SUM(AB19:AB23)</f>
        <v>3</v>
      </c>
      <c r="AC24" s="31">
        <f>SUM(AC19:AC23)</f>
        <v>20</v>
      </c>
      <c r="AD24" s="59"/>
      <c r="AE24" s="31">
        <f>SUM(AE19:AE23)</f>
        <v>1000</v>
      </c>
      <c r="AF24" s="58">
        <f t="shared" si="3"/>
        <v>11</v>
      </c>
      <c r="AG24" s="33">
        <f t="shared" si="3"/>
        <v>100</v>
      </c>
      <c r="AH24" s="59">
        <f t="shared" si="3"/>
        <v>8</v>
      </c>
      <c r="AI24" s="33">
        <f t="shared" si="3"/>
        <v>80</v>
      </c>
      <c r="AJ24" s="59">
        <f t="shared" si="3"/>
        <v>32</v>
      </c>
      <c r="AK24" s="32">
        <f t="shared" si="3"/>
        <v>325</v>
      </c>
      <c r="AL24" s="58">
        <f t="shared" si="0"/>
        <v>562</v>
      </c>
      <c r="AM24" s="32">
        <f t="shared" si="1"/>
        <v>9531.1</v>
      </c>
    </row>
    <row r="25" spans="1:39" ht="12.75">
      <c r="A25" s="62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7" t="s">
        <v>44</v>
      </c>
      <c r="U25" s="48"/>
      <c r="V25" s="60"/>
      <c r="W25" s="60"/>
      <c r="X25" s="57" t="s">
        <v>40</v>
      </c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9"/>
      <c r="AL25" s="61"/>
      <c r="AM25" s="49"/>
    </row>
  </sheetData>
  <sheetProtection/>
  <mergeCells count="50">
    <mergeCell ref="D2:E2"/>
    <mergeCell ref="D3:E3"/>
    <mergeCell ref="D4:E4"/>
    <mergeCell ref="R2:U2"/>
    <mergeCell ref="AL2:AM3"/>
    <mergeCell ref="T4:U4"/>
    <mergeCell ref="AF4:AG4"/>
    <mergeCell ref="AH4:AI4"/>
    <mergeCell ref="AD4:AE4"/>
    <mergeCell ref="AJ4:AK4"/>
    <mergeCell ref="AN4:AO4"/>
    <mergeCell ref="J2:Q2"/>
    <mergeCell ref="AN3:AO3"/>
    <mergeCell ref="H4:I4"/>
    <mergeCell ref="J4:K4"/>
    <mergeCell ref="L4:M4"/>
    <mergeCell ref="N4:O4"/>
    <mergeCell ref="P4:Q4"/>
    <mergeCell ref="R4:S4"/>
    <mergeCell ref="X4:Y4"/>
    <mergeCell ref="Z4:AA4"/>
    <mergeCell ref="AB4:AC4"/>
    <mergeCell ref="AF2:AK2"/>
    <mergeCell ref="T3:U3"/>
    <mergeCell ref="X3:Y3"/>
    <mergeCell ref="AF3:AG3"/>
    <mergeCell ref="AH3:AI3"/>
    <mergeCell ref="AD3:AE3"/>
    <mergeCell ref="AJ3:AK3"/>
    <mergeCell ref="V3:W3"/>
    <mergeCell ref="F4:G4"/>
    <mergeCell ref="Z3:AA3"/>
    <mergeCell ref="AB3:AC3"/>
    <mergeCell ref="AN2:AO2"/>
    <mergeCell ref="H3:I3"/>
    <mergeCell ref="J3:K3"/>
    <mergeCell ref="L3:M3"/>
    <mergeCell ref="N3:O3"/>
    <mergeCell ref="P3:Q3"/>
    <mergeCell ref="R3:S3"/>
    <mergeCell ref="D1:Q1"/>
    <mergeCell ref="V4:W4"/>
    <mergeCell ref="V2:W2"/>
    <mergeCell ref="X2:AE2"/>
    <mergeCell ref="H2:I2"/>
    <mergeCell ref="B2:C2"/>
    <mergeCell ref="B3:C3"/>
    <mergeCell ref="B4:C4"/>
    <mergeCell ref="F2:G2"/>
    <mergeCell ref="F3:G3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Ottawa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Moroz</dc:creator>
  <cp:keywords/>
  <dc:description/>
  <cp:lastModifiedBy>Elizabeth Gribbon</cp:lastModifiedBy>
  <cp:lastPrinted>2011-08-31T13:01:09Z</cp:lastPrinted>
  <dcterms:created xsi:type="dcterms:W3CDTF">2009-08-06T17:00:28Z</dcterms:created>
  <dcterms:modified xsi:type="dcterms:W3CDTF">2011-09-19T18:47:06Z</dcterms:modified>
  <cp:category/>
  <cp:version/>
  <cp:contentType/>
  <cp:contentStatus/>
</cp:coreProperties>
</file>